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E:\My_doc\Тендерний\Тендер система відеоспостереження 2024\"/>
    </mc:Choice>
  </mc:AlternateContent>
  <xr:revisionPtr revIDLastSave="0" documentId="13_ncr:1_{897A846A-01E5-4F7B-9F65-061ED6B983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Основні вимоги до системи" sheetId="5" r:id="rId1"/>
    <sheet name="VideoSystem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4" l="1"/>
  <c r="F25" i="4"/>
  <c r="F23" i="4"/>
  <c r="H7" i="4"/>
  <c r="H8" i="4"/>
  <c r="H9" i="4"/>
  <c r="H10" i="4"/>
  <c r="H11" i="4"/>
  <c r="H12" i="4"/>
  <c r="H13" i="4"/>
  <c r="H14" i="4"/>
  <c r="H15" i="4"/>
  <c r="H16" i="4"/>
  <c r="H17" i="4"/>
  <c r="H6" i="4"/>
  <c r="G10" i="4"/>
  <c r="G7" i="4"/>
  <c r="G18" i="4" s="1"/>
  <c r="G8" i="4"/>
  <c r="G9" i="4"/>
  <c r="G11" i="4"/>
  <c r="G12" i="4"/>
  <c r="G13" i="4"/>
  <c r="G14" i="4"/>
  <c r="G15" i="4"/>
  <c r="G16" i="4"/>
  <c r="G17" i="4"/>
  <c r="F7" i="4"/>
  <c r="F8" i="4"/>
  <c r="F9" i="4"/>
  <c r="F10" i="4"/>
  <c r="F11" i="4"/>
  <c r="F12" i="4"/>
  <c r="F13" i="4"/>
  <c r="F14" i="4"/>
  <c r="F15" i="4"/>
  <c r="F16" i="4"/>
  <c r="F17" i="4"/>
  <c r="F6" i="4"/>
  <c r="H18" i="4"/>
  <c r="F26" i="4" l="1"/>
  <c r="C29" i="4"/>
  <c r="F18" i="4"/>
  <c r="G6" i="4"/>
</calcChain>
</file>

<file path=xl/sharedStrings.xml><?xml version="1.0" encoding="utf-8"?>
<sst xmlns="http://schemas.openxmlformats.org/spreadsheetml/2006/main" count="68" uniqueCount="62">
  <si>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</si>
  <si>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</si>
  <si>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</si>
  <si>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</si>
  <si>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</si>
  <si>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</si>
  <si>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</si>
  <si>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</si>
  <si>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вартість, грн.з ПДВ</t>
  </si>
  <si>
    <t>сума , грн.з ПДВ</t>
  </si>
  <si>
    <t>Заповнюються поля, виділені жовтим кольором.</t>
  </si>
  <si>
    <t>Основні вимоги до системи відеоспостереження.</t>
  </si>
  <si>
    <t>для дублювання інформації і архівації в 2 ЦОДі</t>
  </si>
  <si>
    <t xml:space="preserve">забезпечення робочого місця моніторингу </t>
  </si>
  <si>
    <t>організація збереження інформації</t>
  </si>
  <si>
    <t>Кріплення до камер</t>
  </si>
  <si>
    <t>Вартість монтажу системи на відділенні з 1 касою з розхідними матеріалами</t>
  </si>
  <si>
    <t>Вартість монтажу системи на відділенні з 3-ма касами з розхідними матеріалами</t>
  </si>
  <si>
    <t>Вартість монтажу системи на відділенні з 2-ма касами з розхідними матеріалами</t>
  </si>
  <si>
    <t>вартість в грн. з ПДВ</t>
  </si>
  <si>
    <t xml:space="preserve">сума </t>
  </si>
  <si>
    <t>Система відеоспостереження повинна відповідати вимогам постанови НБУ  №50 від 30.04.2024р.</t>
  </si>
  <si>
    <t>ІР відеокамери з роздільною здатністю 4Mp для деталізації купюр та можливого вичитування платіжних інструкцій.</t>
  </si>
  <si>
    <t>Маркування камер таким чином, щоб можна було зрозуміти з якого відділення запис яке робоче місце і який період (інформація повинна відображатися на відео яке відтворюється).</t>
  </si>
  <si>
    <t>Система повинна містити окреме централізоване сховище записів з відеокамер , з можливим резервуванням записаної інформації в іншому офісі.</t>
  </si>
  <si>
    <t>Система повинна забезпечувати робоче місце пульта безпеки та підключення до неї для перегляду онлайн потоку з камер на відділенні так і перегляду архівів з ПК працівників Банку (визначений список).</t>
  </si>
  <si>
    <t xml:space="preserve">Централізоване сховище відеоархіву повинно забезпечувати вивантаження частини записаних відеоматеріалів та зипис їх на зовнішні носії. </t>
  </si>
  <si>
    <t>Система повинна вміти сповіщати про відключення однієї з камер на відділенні за допомогою електронного листа або СМС в яких повинна міститися інформація про відділення і найменування робочого місця на якому призупинився запис.</t>
  </si>
  <si>
    <t>Система повинна вміти здійснювати запис з відеокамер як на відеореєстратори так і за розкладом передавати збережену інформацію на централізоване сховище відеозаписів з камер відділень. Підтримка ротації записаного відеоматеріалу.</t>
  </si>
  <si>
    <t>Система відеоспостереження повинна підтримувати подальший розвиток (збільшення кількості камер на відділенні, розширення дискового масиву для збереження більшої кількості відеоматеріалу).</t>
  </si>
  <si>
    <t>* - дана позиція може бути відхилена до придбання після прийняття рішення тендерним комітетом</t>
  </si>
  <si>
    <t>Встановлення камер в зоні розміщення темпокас (запис на 1 камеру , запис зберігається мінімально 14 днів  або більше)</t>
  </si>
  <si>
    <t>Встановлення камер в депозитарних кімнатах (кількість камер вказано в таблиці відділень , запис зберігається мінімально 60 днів або більше)</t>
  </si>
  <si>
    <t>Встановлення камер в зоні касового обслуговування клієнтів (запис робочої зони касира та клієнта на різні камери , запис зберігається мінімально 14 днів або більше).</t>
  </si>
  <si>
    <t xml:space="preserve">Монітори 30" 4 шт.  з входами HDMI + комплект монтажу 4-х моніторів на 1 кріплення </t>
  </si>
  <si>
    <t>Обладнання має бути нове та повинно мати мінімум 1-річну офіційну гарантію.</t>
  </si>
  <si>
    <t>Примітка</t>
  </si>
  <si>
    <t>для забезпечення зберігання архіву всіх камер згіднго з вимог в технічному завданні</t>
  </si>
  <si>
    <t>Модель</t>
  </si>
  <si>
    <t xml:space="preserve">Відеокамера цифрова </t>
  </si>
  <si>
    <t xml:space="preserve">DH-IPC-HDW2449T-S-IL (або аналог) </t>
  </si>
  <si>
    <t xml:space="preserve">Відеореєстратор </t>
  </si>
  <si>
    <t xml:space="preserve">DHI-NVR2216-I2 </t>
  </si>
  <si>
    <t xml:space="preserve">POE комутатор </t>
  </si>
  <si>
    <t>DH-CS4010-8ET-110</t>
  </si>
  <si>
    <t xml:space="preserve">Сервер управління відеоспостереженням </t>
  </si>
  <si>
    <t xml:space="preserve">DHI-DSS7016D-S2 </t>
  </si>
  <si>
    <t>Жорсткі диски до відеореєстраторів</t>
  </si>
  <si>
    <t>Seagate 4ТБ ST4000VX005</t>
  </si>
  <si>
    <t>Seagate SkyHawk ST8000VX009 8 ТБ</t>
  </si>
  <si>
    <t xml:space="preserve">Декодер (комутатор відеосигналів) </t>
  </si>
  <si>
    <t>DHI-NVD0405DU-2I-8K</t>
  </si>
  <si>
    <t xml:space="preserve">Комутаційний бокс </t>
  </si>
  <si>
    <t>DH-PFA13G</t>
  </si>
  <si>
    <t>Жорсткі диски в сервера зберігання (необхідно заповнити модель, якщо пропонується іншу) об'ємом не менше 8 ТБ для забезпечення зберігання інформації з камер відділень згідно з мінімальними вимогами в технічному завданні із заповненням 50 % дискових відсіків.</t>
  </si>
  <si>
    <t>Сервер зберігання (віддалені дискові сховища) *</t>
  </si>
  <si>
    <t>Загальна вартість обладнання та робіт з його монтажу на відділеннях та налаштування системи:</t>
  </si>
  <si>
    <t>Підтвердження відповідності вимогам, відповідь "так"/"ні"</t>
  </si>
  <si>
    <t>Коментар</t>
  </si>
  <si>
    <t>DHI-EVS5016S-V2</t>
  </si>
  <si>
    <t>Жорсткі диски в сервера зберігання (необхідно заповнити модель, якщо пропонується іншу) об'ємом не менше 8 ТБ для забезпечення зберігання інформації з камер відділень згідно з мінімальними вимогами в технічному завданні із заповненням 50 % дискових відсіків. *</t>
  </si>
  <si>
    <t>для забезпечення дзеркалювання збереження відеозаписів в резервному ЦОДі (дзеркалювання інформації з DHI-DSS7016D-S2 )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</si>
</sst>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3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6" fillId="0" borderId="0"/>
  </cellStyleXfs>
  <cellXfs count="29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0" borderId="4" xfId="6" applyFont="1" applyBorder="1" applyAlignment="1" applyProtection="1">
      <alignment horizontal="left" vertical="center" wrapText="1"/>
      <protection locked="0"/>
    </xf>
    <xf numFmtId="164" fontId="11" fillId="0" borderId="4" xfId="6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11" fillId="2" borderId="4" xfId="6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/>
    <xf numFmtId="0" fontId="8" fillId="0" borderId="0" xfId="0" applyFont="1" applyAlignment="1">
      <alignment horizontal="left" vertical="center" wrapText="1"/>
    </xf>
    <xf numFmtId="49" fontId="9" fillId="0" borderId="6" xfId="6" applyNumberFormat="1" applyFont="1" applyBorder="1" applyAlignment="1" applyProtection="1">
      <alignment horizontal="left" vertical="center"/>
      <protection locked="0"/>
    </xf>
    <xf numFmtId="0" fontId="9" fillId="0" borderId="6" xfId="6" applyFont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0" borderId="7" xfId="6" applyFont="1" applyBorder="1" applyAlignment="1" applyProtection="1">
      <alignment horizontal="left" vertical="center" wrapText="1"/>
      <protection locked="0"/>
    </xf>
    <xf numFmtId="0" fontId="11" fillId="0" borderId="8" xfId="6" applyFont="1" applyBorder="1" applyAlignment="1" applyProtection="1">
      <alignment horizontal="left" vertical="center" wrapText="1"/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42DEB4AF-FD74-4CEC-95E8-EA46B1412A10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2A39-D5E4-412C-8B7E-76992FC843D4}">
  <dimension ref="A3:D16"/>
  <sheetViews>
    <sheetView tabSelected="1" workbookViewId="0">
      <selection activeCell="G4" sqref="G4"/>
    </sheetView>
  </sheetViews>
  <sheetFormatPr defaultRowHeight="15" x14ac:dyDescent="0.25"/>
  <cols>
    <col min="2" max="2" width="115.42578125" customWidth="1"/>
    <col min="3" max="3" width="22.7109375" customWidth="1"/>
    <col min="4" max="4" width="25.5703125" customWidth="1"/>
  </cols>
  <sheetData>
    <row r="3" spans="1:4" ht="60" x14ac:dyDescent="0.25">
      <c r="A3" s="27" t="s">
        <v>11</v>
      </c>
      <c r="B3" s="27"/>
      <c r="C3" s="28" t="s">
        <v>57</v>
      </c>
      <c r="D3" s="28" t="s">
        <v>58</v>
      </c>
    </row>
    <row r="4" spans="1:4" x14ac:dyDescent="0.25">
      <c r="A4" s="25">
        <v>1</v>
      </c>
      <c r="B4" s="26" t="s">
        <v>21</v>
      </c>
      <c r="C4" s="25"/>
      <c r="D4" s="25"/>
    </row>
    <row r="5" spans="1:4" ht="30" x14ac:dyDescent="0.25">
      <c r="A5" s="25">
        <v>2</v>
      </c>
      <c r="B5" s="26" t="s">
        <v>33</v>
      </c>
      <c r="C5" s="25"/>
      <c r="D5" s="25"/>
    </row>
    <row r="6" spans="1:4" x14ac:dyDescent="0.25">
      <c r="A6" s="25">
        <v>3</v>
      </c>
      <c r="B6" s="26" t="s">
        <v>31</v>
      </c>
      <c r="C6" s="25"/>
      <c r="D6" s="25"/>
    </row>
    <row r="7" spans="1:4" ht="30" x14ac:dyDescent="0.25">
      <c r="A7" s="25">
        <v>4</v>
      </c>
      <c r="B7" s="26" t="s">
        <v>32</v>
      </c>
      <c r="C7" s="25"/>
      <c r="D7" s="25"/>
    </row>
    <row r="8" spans="1:4" x14ac:dyDescent="0.25">
      <c r="A8" s="25">
        <v>5</v>
      </c>
      <c r="B8" s="26" t="s">
        <v>22</v>
      </c>
      <c r="C8" s="25"/>
      <c r="D8" s="25"/>
    </row>
    <row r="9" spans="1:4" ht="30" x14ac:dyDescent="0.25">
      <c r="A9" s="25">
        <v>6</v>
      </c>
      <c r="B9" s="26" t="s">
        <v>23</v>
      </c>
      <c r="C9" s="25"/>
      <c r="D9" s="25"/>
    </row>
    <row r="10" spans="1:4" ht="30" x14ac:dyDescent="0.25">
      <c r="A10" s="25">
        <v>7</v>
      </c>
      <c r="B10" s="26" t="s">
        <v>24</v>
      </c>
      <c r="C10" s="25"/>
      <c r="D10" s="25"/>
    </row>
    <row r="11" spans="1:4" ht="30" x14ac:dyDescent="0.25">
      <c r="A11" s="25">
        <v>8</v>
      </c>
      <c r="B11" s="26" t="s">
        <v>25</v>
      </c>
      <c r="C11" s="25"/>
      <c r="D11" s="25"/>
    </row>
    <row r="12" spans="1:4" ht="30" x14ac:dyDescent="0.25">
      <c r="A12" s="25">
        <v>9</v>
      </c>
      <c r="B12" s="26" t="s">
        <v>26</v>
      </c>
      <c r="C12" s="25"/>
      <c r="D12" s="25"/>
    </row>
    <row r="13" spans="1:4" ht="30" x14ac:dyDescent="0.25">
      <c r="A13" s="25">
        <v>10</v>
      </c>
      <c r="B13" s="26" t="s">
        <v>27</v>
      </c>
      <c r="C13" s="25"/>
      <c r="D13" s="25"/>
    </row>
    <row r="14" spans="1:4" ht="30" customHeight="1" x14ac:dyDescent="0.25">
      <c r="A14" s="25">
        <v>11</v>
      </c>
      <c r="B14" s="26" t="s">
        <v>28</v>
      </c>
      <c r="C14" s="25"/>
      <c r="D14" s="25"/>
    </row>
    <row r="15" spans="1:4" ht="30" x14ac:dyDescent="0.25">
      <c r="A15" s="25">
        <v>12</v>
      </c>
      <c r="B15" s="26" t="s">
        <v>29</v>
      </c>
      <c r="C15" s="25"/>
      <c r="D15" s="25"/>
    </row>
    <row r="16" spans="1:4" x14ac:dyDescent="0.25">
      <c r="A16" s="25">
        <v>13</v>
      </c>
      <c r="B16" s="26" t="s">
        <v>35</v>
      </c>
      <c r="C16" s="25"/>
      <c r="D16" s="25"/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M31"/>
  <sheetViews>
    <sheetView workbookViewId="0">
      <selection activeCell="G26" sqref="G26"/>
    </sheetView>
  </sheetViews>
  <sheetFormatPr defaultRowHeight="15" x14ac:dyDescent="0.25"/>
  <cols>
    <col min="1" max="1" width="6" style="3" customWidth="1"/>
    <col min="2" max="2" width="78.5703125" style="3" customWidth="1"/>
    <col min="3" max="3" width="24.42578125" style="3" customWidth="1"/>
    <col min="4" max="4" width="11.42578125" style="3" customWidth="1"/>
    <col min="5" max="5" width="8.42578125" style="3" customWidth="1"/>
    <col min="6" max="6" width="8.7109375" style="3" bestFit="1" customWidth="1"/>
    <col min="7" max="9" width="9.140625" style="3"/>
    <col min="10" max="10" width="28" style="3" customWidth="1"/>
    <col min="11" max="13" width="9.140625" style="3"/>
  </cols>
  <sheetData>
    <row r="1" spans="1:13" x14ac:dyDescent="0.25">
      <c r="A1" s="3" t="s">
        <v>10</v>
      </c>
    </row>
    <row r="2" spans="1:13" x14ac:dyDescent="0.25">
      <c r="A2" s="16" t="s">
        <v>6</v>
      </c>
      <c r="B2" s="16"/>
      <c r="C2" s="4"/>
      <c r="D2" s="5">
        <v>0</v>
      </c>
    </row>
    <row r="3" spans="1:13" x14ac:dyDescent="0.25">
      <c r="A3" s="4"/>
      <c r="B3" s="4"/>
      <c r="C3" s="4"/>
    </row>
    <row r="4" spans="1:13" x14ac:dyDescent="0.25">
      <c r="B4" s="17"/>
      <c r="C4" s="17"/>
      <c r="D4" s="17"/>
      <c r="E4" s="18"/>
    </row>
    <row r="5" spans="1:13" ht="38.25" x14ac:dyDescent="0.25">
      <c r="A5" s="6" t="s">
        <v>0</v>
      </c>
      <c r="B5" s="6" t="s">
        <v>1</v>
      </c>
      <c r="C5" s="6" t="s">
        <v>38</v>
      </c>
      <c r="D5" s="6" t="s">
        <v>2</v>
      </c>
      <c r="E5" s="7" t="s">
        <v>3</v>
      </c>
      <c r="F5" s="7" t="s">
        <v>4</v>
      </c>
      <c r="G5" s="7" t="s">
        <v>8</v>
      </c>
      <c r="H5" s="7" t="s">
        <v>9</v>
      </c>
      <c r="I5" s="7" t="s">
        <v>5</v>
      </c>
      <c r="J5" s="14" t="s">
        <v>36</v>
      </c>
      <c r="M5"/>
    </row>
    <row r="6" spans="1:13" ht="28.5" customHeight="1" x14ac:dyDescent="0.25">
      <c r="A6" s="1">
        <v>1</v>
      </c>
      <c r="B6" s="8" t="s">
        <v>39</v>
      </c>
      <c r="C6" s="8" t="s">
        <v>40</v>
      </c>
      <c r="D6" s="9">
        <v>220</v>
      </c>
      <c r="E6" s="10"/>
      <c r="F6" s="11">
        <f>E6*D6</f>
        <v>0</v>
      </c>
      <c r="G6" s="11">
        <f>E6*$D$2</f>
        <v>0</v>
      </c>
      <c r="H6" s="11">
        <f>D6*G6</f>
        <v>0</v>
      </c>
      <c r="I6" s="10"/>
      <c r="J6" s="12"/>
      <c r="M6"/>
    </row>
    <row r="7" spans="1:13" ht="21.75" customHeight="1" x14ac:dyDescent="0.25">
      <c r="A7" s="1">
        <v>2</v>
      </c>
      <c r="B7" s="8" t="s">
        <v>41</v>
      </c>
      <c r="C7" s="8" t="s">
        <v>42</v>
      </c>
      <c r="D7" s="9">
        <v>78</v>
      </c>
      <c r="E7" s="10"/>
      <c r="F7" s="11">
        <f t="shared" ref="F7:F17" si="0">E7*D7</f>
        <v>0</v>
      </c>
      <c r="G7" s="11">
        <f t="shared" ref="G7:G17" si="1">E7*$D$2</f>
        <v>0</v>
      </c>
      <c r="H7" s="11">
        <f t="shared" ref="H7:H17" si="2">D7*G7</f>
        <v>0</v>
      </c>
      <c r="I7" s="10"/>
      <c r="J7" s="12"/>
      <c r="M7"/>
    </row>
    <row r="8" spans="1:13" ht="21.75" customHeight="1" x14ac:dyDescent="0.25">
      <c r="A8" s="1">
        <v>3</v>
      </c>
      <c r="B8" s="8" t="s">
        <v>43</v>
      </c>
      <c r="C8" s="8" t="s">
        <v>44</v>
      </c>
      <c r="D8" s="9">
        <v>78</v>
      </c>
      <c r="E8" s="10"/>
      <c r="F8" s="11">
        <f t="shared" si="0"/>
        <v>0</v>
      </c>
      <c r="G8" s="11">
        <f t="shared" si="1"/>
        <v>0</v>
      </c>
      <c r="H8" s="11">
        <f t="shared" si="2"/>
        <v>0</v>
      </c>
      <c r="I8" s="10"/>
      <c r="J8" s="12"/>
      <c r="M8"/>
    </row>
    <row r="9" spans="1:13" ht="25.5" customHeight="1" x14ac:dyDescent="0.25">
      <c r="A9" s="1">
        <v>4</v>
      </c>
      <c r="B9" s="8" t="s">
        <v>45</v>
      </c>
      <c r="C9" s="8" t="s">
        <v>46</v>
      </c>
      <c r="D9" s="9">
        <v>1</v>
      </c>
      <c r="E9" s="10"/>
      <c r="F9" s="11">
        <f t="shared" si="0"/>
        <v>0</v>
      </c>
      <c r="G9" s="11">
        <f t="shared" si="1"/>
        <v>0</v>
      </c>
      <c r="H9" s="11">
        <f t="shared" si="2"/>
        <v>0</v>
      </c>
      <c r="I9" s="10"/>
      <c r="J9" s="12" t="s">
        <v>14</v>
      </c>
      <c r="M9"/>
    </row>
    <row r="10" spans="1:13" ht="30.75" customHeight="1" x14ac:dyDescent="0.25">
      <c r="A10" s="1">
        <v>5</v>
      </c>
      <c r="B10" s="8" t="s">
        <v>55</v>
      </c>
      <c r="C10" s="8" t="s">
        <v>59</v>
      </c>
      <c r="D10" s="9">
        <v>1</v>
      </c>
      <c r="E10" s="10"/>
      <c r="F10" s="11">
        <f t="shared" si="0"/>
        <v>0</v>
      </c>
      <c r="G10" s="11">
        <f>E10*$D$2</f>
        <v>0</v>
      </c>
      <c r="H10" s="11">
        <f t="shared" si="2"/>
        <v>0</v>
      </c>
      <c r="I10" s="10"/>
      <c r="J10" s="12" t="s">
        <v>12</v>
      </c>
      <c r="M10"/>
    </row>
    <row r="11" spans="1:13" ht="21.75" customHeight="1" x14ac:dyDescent="0.25">
      <c r="A11" s="1">
        <v>6</v>
      </c>
      <c r="B11" s="8" t="s">
        <v>47</v>
      </c>
      <c r="C11" s="8" t="s">
        <v>48</v>
      </c>
      <c r="D11" s="9">
        <v>78</v>
      </c>
      <c r="E11" s="10"/>
      <c r="F11" s="11">
        <f t="shared" si="0"/>
        <v>0</v>
      </c>
      <c r="G11" s="11">
        <f t="shared" si="1"/>
        <v>0</v>
      </c>
      <c r="H11" s="11">
        <f t="shared" si="2"/>
        <v>0</v>
      </c>
      <c r="I11" s="10"/>
      <c r="J11" s="12"/>
      <c r="M11"/>
    </row>
    <row r="12" spans="1:13" ht="39" x14ac:dyDescent="0.25">
      <c r="A12" s="1">
        <v>7</v>
      </c>
      <c r="B12" s="8" t="s">
        <v>54</v>
      </c>
      <c r="C12" s="13" t="s">
        <v>49</v>
      </c>
      <c r="D12" s="9">
        <v>16</v>
      </c>
      <c r="E12" s="10"/>
      <c r="F12" s="11">
        <f t="shared" si="0"/>
        <v>0</v>
      </c>
      <c r="G12" s="11">
        <f t="shared" si="1"/>
        <v>0</v>
      </c>
      <c r="H12" s="11">
        <f t="shared" si="2"/>
        <v>0</v>
      </c>
      <c r="I12" s="10"/>
      <c r="J12" s="12" t="s">
        <v>37</v>
      </c>
      <c r="M12"/>
    </row>
    <row r="13" spans="1:13" ht="64.5" x14ac:dyDescent="0.25">
      <c r="A13" s="1">
        <v>8</v>
      </c>
      <c r="B13" s="8" t="s">
        <v>60</v>
      </c>
      <c r="C13" s="13" t="s">
        <v>49</v>
      </c>
      <c r="D13" s="9">
        <v>16</v>
      </c>
      <c r="E13" s="10"/>
      <c r="F13" s="11">
        <f t="shared" si="0"/>
        <v>0</v>
      </c>
      <c r="G13" s="11">
        <f t="shared" si="1"/>
        <v>0</v>
      </c>
      <c r="H13" s="11">
        <f t="shared" si="2"/>
        <v>0</v>
      </c>
      <c r="I13" s="10"/>
      <c r="J13" s="12" t="s">
        <v>61</v>
      </c>
      <c r="M13"/>
    </row>
    <row r="14" spans="1:13" ht="26.25" x14ac:dyDescent="0.25">
      <c r="A14" s="1">
        <v>9</v>
      </c>
      <c r="B14" s="8" t="s">
        <v>50</v>
      </c>
      <c r="C14" s="8" t="s">
        <v>51</v>
      </c>
      <c r="D14" s="9">
        <v>1</v>
      </c>
      <c r="E14" s="10"/>
      <c r="F14" s="11">
        <f t="shared" si="0"/>
        <v>0</v>
      </c>
      <c r="G14" s="11">
        <f t="shared" si="1"/>
        <v>0</v>
      </c>
      <c r="H14" s="11">
        <f t="shared" si="2"/>
        <v>0</v>
      </c>
      <c r="I14" s="10"/>
      <c r="J14" s="12" t="s">
        <v>13</v>
      </c>
      <c r="M14"/>
    </row>
    <row r="15" spans="1:13" ht="26.25" x14ac:dyDescent="0.25">
      <c r="A15" s="1">
        <v>10</v>
      </c>
      <c r="B15" s="8" t="s">
        <v>34</v>
      </c>
      <c r="C15" s="8"/>
      <c r="D15" s="9">
        <v>1</v>
      </c>
      <c r="E15" s="10"/>
      <c r="F15" s="11">
        <f t="shared" si="0"/>
        <v>0</v>
      </c>
      <c r="G15" s="11">
        <f t="shared" si="1"/>
        <v>0</v>
      </c>
      <c r="H15" s="11">
        <f t="shared" si="2"/>
        <v>0</v>
      </c>
      <c r="I15" s="10"/>
      <c r="J15" s="12" t="s">
        <v>13</v>
      </c>
      <c r="M15"/>
    </row>
    <row r="16" spans="1:13" ht="21.75" customHeight="1" x14ac:dyDescent="0.25">
      <c r="A16" s="1">
        <v>11</v>
      </c>
      <c r="B16" s="8" t="s">
        <v>15</v>
      </c>
      <c r="C16" s="8"/>
      <c r="D16" s="9">
        <v>220</v>
      </c>
      <c r="E16" s="10"/>
      <c r="F16" s="11">
        <f t="shared" si="0"/>
        <v>0</v>
      </c>
      <c r="G16" s="11">
        <f t="shared" si="1"/>
        <v>0</v>
      </c>
      <c r="H16" s="11">
        <f t="shared" si="2"/>
        <v>0</v>
      </c>
      <c r="I16" s="10"/>
      <c r="J16" s="12"/>
      <c r="M16"/>
    </row>
    <row r="17" spans="1:13" ht="26.25" customHeight="1" x14ac:dyDescent="0.25">
      <c r="A17" s="1">
        <v>12</v>
      </c>
      <c r="B17" s="8" t="s">
        <v>52</v>
      </c>
      <c r="C17" s="8" t="s">
        <v>53</v>
      </c>
      <c r="D17" s="9">
        <v>220</v>
      </c>
      <c r="E17" s="10"/>
      <c r="F17" s="11">
        <f t="shared" si="0"/>
        <v>0</v>
      </c>
      <c r="G17" s="11">
        <f t="shared" si="1"/>
        <v>0</v>
      </c>
      <c r="H17" s="11">
        <f t="shared" si="2"/>
        <v>0</v>
      </c>
      <c r="I17" s="10"/>
      <c r="J17" s="12"/>
      <c r="M17"/>
    </row>
    <row r="18" spans="1:13" ht="15" customHeight="1" x14ac:dyDescent="0.25">
      <c r="A18" s="19" t="s">
        <v>7</v>
      </c>
      <c r="B18" s="19"/>
      <c r="C18" s="19"/>
      <c r="D18" s="19"/>
      <c r="E18" s="19"/>
      <c r="F18" s="2">
        <f>SUM(F6:F17)</f>
        <v>0</v>
      </c>
      <c r="G18" s="2">
        <f t="shared" ref="G18:H18" si="3">SUM(G6:G17)</f>
        <v>0</v>
      </c>
      <c r="H18" s="2">
        <f t="shared" si="3"/>
        <v>0</v>
      </c>
      <c r="I18" s="2"/>
      <c r="J18" s="2"/>
    </row>
    <row r="22" spans="1:13" ht="38.25" x14ac:dyDescent="0.25">
      <c r="A22" s="6" t="s">
        <v>0</v>
      </c>
      <c r="B22" s="21" t="s">
        <v>1</v>
      </c>
      <c r="C22" s="22"/>
      <c r="D22" s="6" t="s">
        <v>2</v>
      </c>
      <c r="E22" s="7" t="s">
        <v>19</v>
      </c>
      <c r="F22" s="7" t="s">
        <v>20</v>
      </c>
      <c r="K22"/>
      <c r="L22"/>
      <c r="M22"/>
    </row>
    <row r="23" spans="1:13" x14ac:dyDescent="0.25">
      <c r="A23" s="1">
        <v>1</v>
      </c>
      <c r="B23" s="23" t="s">
        <v>16</v>
      </c>
      <c r="C23" s="24"/>
      <c r="D23" s="9">
        <v>51</v>
      </c>
      <c r="E23" s="10"/>
      <c r="F23" s="11">
        <f>D23*E23</f>
        <v>0</v>
      </c>
      <c r="K23"/>
      <c r="L23"/>
      <c r="M23"/>
    </row>
    <row r="24" spans="1:13" x14ac:dyDescent="0.25">
      <c r="A24" s="1">
        <v>2</v>
      </c>
      <c r="B24" s="23" t="s">
        <v>18</v>
      </c>
      <c r="C24" s="24"/>
      <c r="D24" s="9">
        <v>20</v>
      </c>
      <c r="E24" s="10"/>
      <c r="F24" s="11">
        <f t="shared" ref="F24:F25" si="4">D24*E24</f>
        <v>0</v>
      </c>
      <c r="K24"/>
      <c r="L24"/>
      <c r="M24"/>
    </row>
    <row r="25" spans="1:13" x14ac:dyDescent="0.25">
      <c r="A25" s="1">
        <v>3</v>
      </c>
      <c r="B25" s="23" t="s">
        <v>17</v>
      </c>
      <c r="C25" s="24"/>
      <c r="D25" s="9">
        <v>1</v>
      </c>
      <c r="E25" s="10"/>
      <c r="F25" s="11">
        <f t="shared" si="4"/>
        <v>0</v>
      </c>
      <c r="K25"/>
      <c r="L25"/>
      <c r="M25"/>
    </row>
    <row r="26" spans="1:13" x14ac:dyDescent="0.25">
      <c r="A26" s="19" t="s">
        <v>7</v>
      </c>
      <c r="B26" s="19"/>
      <c r="C26" s="19"/>
      <c r="D26" s="19"/>
      <c r="E26" s="19"/>
      <c r="F26" s="2">
        <f>SUM(F23:F25)</f>
        <v>0</v>
      </c>
      <c r="K26"/>
      <c r="L26"/>
      <c r="M26"/>
    </row>
    <row r="29" spans="1:13" x14ac:dyDescent="0.25">
      <c r="A29" s="20" t="s">
        <v>56</v>
      </c>
      <c r="B29" s="20"/>
      <c r="C29" s="15">
        <f>F26+H18</f>
        <v>0</v>
      </c>
    </row>
    <row r="31" spans="1:13" x14ac:dyDescent="0.25">
      <c r="B31" s="3" t="s">
        <v>30</v>
      </c>
    </row>
  </sheetData>
  <mergeCells count="9">
    <mergeCell ref="A2:B2"/>
    <mergeCell ref="B4:E4"/>
    <mergeCell ref="A18:E18"/>
    <mergeCell ref="A26:E26"/>
    <mergeCell ref="A29:B29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Основні вимоги до системи</vt:lpstr>
      <vt:lpstr>VideoSystem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2024-06-26T09:04:00Z</dcterms:modified>
</cp:coreProperties>
</file>